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8_{9514E877-4F95-43CB-8786-CEA5AF0F8BEA}" xr6:coauthVersionLast="47" xr6:coauthVersionMax="47" xr10:uidLastSave="{00000000-0000-0000-0000-000000000000}"/>
  <bookViews>
    <workbookView xWindow="4275" yWindow="4230" windowWidth="23940" windowHeight="115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2" i="4" l="1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83" i="4" l="1"/>
  <c r="Q83" i="4"/>
  <c r="I83" i="4" l="1"/>
  <c r="H83" i="4"/>
  <c r="G83" i="4"/>
  <c r="N4" i="4" l="1"/>
  <c r="Q4" i="4"/>
  <c r="P4" i="4"/>
</calcChain>
</file>

<file path=xl/sharedStrings.xml><?xml version="1.0" encoding="utf-8"?>
<sst xmlns="http://schemas.openxmlformats.org/spreadsheetml/2006/main" count="575" uniqueCount="190">
  <si>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</si>
  <si>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</si>
  <si>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</si>
  <si>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</si>
  <si>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</si>
  <si>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</si>
  <si>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</si>
  <si>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</si>
  <si>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</si>
  <si>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</si>
  <si>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</si>
  <si>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</si>
  <si>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</si>
  <si>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</si>
  <si>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</si>
  <si>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</si>
  <si>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</si>
  <si>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</si>
  <si>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</si>
  <si>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</si>
  <si>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</si>
  <si>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E0015</t>
  </si>
  <si>
    <t>UN MUNICIPIO SEGURO PARA TODOS</t>
  </si>
  <si>
    <t>5120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</si>
  <si>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</si>
  <si>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</si>
  <si>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</si>
  <si>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</si>
  <si>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</si>
  <si>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</si>
  <si>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</si>
  <si>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</si>
  <si>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E000701</t>
  </si>
  <si>
    <t>PROGRAMA JUVENTUDES CODE</t>
  </si>
  <si>
    <t>DIRECCION DEPORTES Y ATENCION JUVENTUD</t>
  </si>
  <si>
    <t>31111M360110000</t>
  </si>
  <si>
    <t>E0008</t>
  </si>
  <si>
    <t>ACCESO A LA INFORMACION DEL GOBIERNO MUNICIPAL</t>
  </si>
  <si>
    <t>COORD. UNIDAD DE ACCESO A LA INFORMACION</t>
  </si>
  <si>
    <t>31111M360120000</t>
  </si>
  <si>
    <t>F0001</t>
  </si>
  <si>
    <t>IMPULSO ECONOMICO DE LAS CADENAS PRODUCTORAS</t>
  </si>
  <si>
    <t>DIRECCION DE DESARROLLO ECONOMICO</t>
  </si>
  <si>
    <t>31111M360180000</t>
  </si>
  <si>
    <t>K0001</t>
  </si>
  <si>
    <t>INFRAESTRUCTURA SUSTENTABLE Y RESCATE DE VIALIDAD</t>
  </si>
  <si>
    <t>DIRECCION OBRAS PUBLICAS</t>
  </si>
  <si>
    <t>31111M360070000</t>
  </si>
  <si>
    <t>M0001</t>
  </si>
  <si>
    <t>FINANZAS PUBLICAS SANAS Y TRANSPARENTES</t>
  </si>
  <si>
    <t>TESORERIA MUNICIPAL</t>
  </si>
  <si>
    <t>31111M360040000</t>
  </si>
  <si>
    <t>O0001</t>
  </si>
  <si>
    <t>GOBIERNO HONESTO Y TRANSPARENTE</t>
  </si>
  <si>
    <t>CONTRALORIA MUNICIPAL</t>
  </si>
  <si>
    <t>31111M360050000</t>
  </si>
  <si>
    <t>P0001</t>
  </si>
  <si>
    <t>FOMENTO DE UN GOBIERNO EFECTIVO Y EFICENTE</t>
  </si>
  <si>
    <t>DIRECCION DE PLANEACION</t>
  </si>
  <si>
    <t>31111M360220000</t>
  </si>
  <si>
    <t>5190</t>
  </si>
  <si>
    <t/>
  </si>
  <si>
    <t>5210</t>
  </si>
  <si>
    <t>E0007</t>
  </si>
  <si>
    <t>IMPULSO AL DESARROLLO DEPORTIVO</t>
  </si>
  <si>
    <t>5220</t>
  </si>
  <si>
    <t>5410</t>
  </si>
  <si>
    <t>E0009</t>
  </si>
  <si>
    <t>SERVICIOS MUNICIPALES SUSTENTABLES Y DE CALIDAD</t>
  </si>
  <si>
    <t>DIRECCION DE SERVICIOS MUNICIPALES</t>
  </si>
  <si>
    <t>31111M360130100</t>
  </si>
  <si>
    <t>E0011</t>
  </si>
  <si>
    <t>MEJORAMIENTO SOSTENIDO DE AREAS VERDES</t>
  </si>
  <si>
    <t>5610</t>
  </si>
  <si>
    <t>DEPARTAMENTO PARQUES Y JARDINES</t>
  </si>
  <si>
    <t>31111M360130300</t>
  </si>
  <si>
    <t>5620</t>
  </si>
  <si>
    <t>5630</t>
  </si>
  <si>
    <t>5670</t>
  </si>
  <si>
    <t>5690</t>
  </si>
  <si>
    <t>6120</t>
  </si>
  <si>
    <t>OBRA</t>
  </si>
  <si>
    <t>K000101014</t>
  </si>
  <si>
    <t>PISO FIRME EN EL MUNICIPIO DE SANTIAGO M</t>
  </si>
  <si>
    <t>K000101024</t>
  </si>
  <si>
    <t>TECHO DIGNO EN EL MUNICIPIO DE SANTIAGO</t>
  </si>
  <si>
    <t>6130</t>
  </si>
  <si>
    <t>6140</t>
  </si>
  <si>
    <t>K000102014</t>
  </si>
  <si>
    <t>REHAB RED DE DRENAJE LOC  COL MORELOS  M</t>
  </si>
  <si>
    <t>K000102024</t>
  </si>
  <si>
    <t>REHAB DE ALCANTARILLADO CALLE ALLENDE BARR LA CLEM</t>
  </si>
  <si>
    <t>K000103014</t>
  </si>
  <si>
    <t>REHAB EN LA CALLE MENDOZA BARRIO DE GPE</t>
  </si>
  <si>
    <t>K000103024</t>
  </si>
  <si>
    <t>REHAB CALLE VILLANUEVA BARRIO DE LA CLEM</t>
  </si>
  <si>
    <t>K000103034</t>
  </si>
  <si>
    <t>CONSTRUCCION EN LA CALLE LOPEZ GAYTAN</t>
  </si>
  <si>
    <t>K000103044</t>
  </si>
  <si>
    <t>CONSTRUCCION  CALLE IGNACIO JIMENEZ</t>
  </si>
  <si>
    <t>K000103054</t>
  </si>
  <si>
    <t>CONSTRUCCION  CALLE DEPORTIVA LOC SANTA</t>
  </si>
  <si>
    <t>K000103064</t>
  </si>
  <si>
    <t>CONSTRUCCION CALLE ZAPATA EN LA LOC LA J</t>
  </si>
  <si>
    <t>K000103074</t>
  </si>
  <si>
    <t>CONSTRUCCION CALLE CORREGIDORA EN COL BA</t>
  </si>
  <si>
    <t>K000103094</t>
  </si>
  <si>
    <t>CONSTRUCCION CALLE MODESTO GASCADE EN LA</t>
  </si>
  <si>
    <t>K000103104</t>
  </si>
  <si>
    <t>CONSTRUCCIÓN DE CALLE PÍPILA BARRIO DE L</t>
  </si>
  <si>
    <t>K000103114</t>
  </si>
  <si>
    <t>CONSTRUCCIÓN CALLE 12 DE DICIEMBRE EN CO</t>
  </si>
  <si>
    <t>K000103124</t>
  </si>
  <si>
    <t>REHAB JARDIN PRINCIPAL LIC. DIEGO SINHUE</t>
  </si>
  <si>
    <t>K000103134</t>
  </si>
  <si>
    <t>CONSTRUCCIÓN CALLE TELESECUNDARIA DE SAN</t>
  </si>
  <si>
    <t>K000103144</t>
  </si>
  <si>
    <t>CONSTRUCCION CALLE CERRO BLANCO  LOC DEL</t>
  </si>
  <si>
    <t>K000103154</t>
  </si>
  <si>
    <t>CONSTRUCCION CALLE VICENTE GUERRERO EN C</t>
  </si>
  <si>
    <t>K000103164</t>
  </si>
  <si>
    <t>REHAB MURO  EN CALE LERMA LOC. BARRIO DE</t>
  </si>
  <si>
    <t>K000103174</t>
  </si>
  <si>
    <t>CONSTRUCCION  CALLE DEL MONTE EN LA LOC</t>
  </si>
  <si>
    <t>K000103184</t>
  </si>
  <si>
    <t>CONSTRUCCION CALLE PUERTO MANZANILLO EN</t>
  </si>
  <si>
    <t>K000103194</t>
  </si>
  <si>
    <t>CONSTRUCCION  CALLE LOS CARBALLO EN LOC</t>
  </si>
  <si>
    <t>K000103204</t>
  </si>
  <si>
    <t>CONSTRUCCION CALLE RICARDO LOPEZ EN  COL</t>
  </si>
  <si>
    <t>K000103214</t>
  </si>
  <si>
    <t>CANAL DE PIEDRA AHO BARR GPE CANAL DEL RAYO</t>
  </si>
  <si>
    <t>K000103234</t>
  </si>
  <si>
    <t>CONST CALLE PÍPILA BARR LA CRUZ (ETAPA 2)</t>
  </si>
  <si>
    <t>K000103244</t>
  </si>
  <si>
    <t>REHAB BARDA PERIMETRAL EN EL PANTEON MUNICIPAL</t>
  </si>
  <si>
    <t>K000103254</t>
  </si>
  <si>
    <t>COLOCACION DE MALLA CICLONICA CAMPO DEPORTIVO OJO</t>
  </si>
  <si>
    <t>K000104014</t>
  </si>
  <si>
    <t>AMPLIACION DE ELECTRIFICACION CALLE CARR</t>
  </si>
  <si>
    <t>K000104024</t>
  </si>
  <si>
    <t>AMP ELEC EN LOC OJO DE AGUA DE LA YERB  C. MORELOS</t>
  </si>
  <si>
    <t>K000104034</t>
  </si>
  <si>
    <t>AMP ELEC EN LA CALLE PRIVADA JUAREZ COL MOR</t>
  </si>
  <si>
    <t>K000106014</t>
  </si>
  <si>
    <t>REHAB SIST AGUA COL BARRIO DE LA CLEMENCIA SECT 2</t>
  </si>
  <si>
    <t>K000106024</t>
  </si>
  <si>
    <t>REHAB SIST AGUA COL BARRIO DE LA CRUZ SECT 3</t>
  </si>
  <si>
    <t>6150</t>
  </si>
  <si>
    <t>K000105014</t>
  </si>
  <si>
    <t>REHAB CALLES Y CAMINOS, MEDIANTE EL PROG</t>
  </si>
  <si>
    <t>K000105024</t>
  </si>
  <si>
    <t>REHABILITACION DE CAMINOS SACA COSECHAS</t>
  </si>
  <si>
    <t>K000105034</t>
  </si>
  <si>
    <t>REHAB DE CAMINO RURAL RANCHO VIEJO MPIO SANTIAGO M</t>
  </si>
  <si>
    <t>K000105044</t>
  </si>
  <si>
    <t>CONST D PUENTE METALICO EN LOC LA JOYITA CALLE HID</t>
  </si>
  <si>
    <t>K000105054</t>
  </si>
  <si>
    <t>CONST PUENTE SOBRE CANAL DE RIEGO EN MPIO DE SMV</t>
  </si>
  <si>
    <t>K000105064</t>
  </si>
  <si>
    <t>CONST CON ASFALTO EN LA CALLE ARROYO CHAGOYAN</t>
  </si>
  <si>
    <t>K000105074</t>
  </si>
  <si>
    <t>REHAB CON ASFALTO EN LA CALLE PRIV FRANCISCO VILLA</t>
  </si>
  <si>
    <t>K000105084</t>
  </si>
  <si>
    <t>REHAB DE CAMINO CON ASFALTO LA JARA - LA PILA</t>
  </si>
  <si>
    <t>K000105094</t>
  </si>
  <si>
    <t>REHAB DE CALLES CON ASFALTO J MA MORELOS Y PRIV</t>
  </si>
  <si>
    <t>K000105104</t>
  </si>
  <si>
    <t>REHAB DE CALLE DEPORTIVA SANTA RITA DE CASIA</t>
  </si>
  <si>
    <t>K000105114</t>
  </si>
  <si>
    <t>PAV DE  CALLE VENUSTIANO CARRANZA Y PROL MORELOS</t>
  </si>
  <si>
    <t>K000105124</t>
  </si>
  <si>
    <t>REHAB CON ASFALTO EN EL CAMINO ACCESO A LA LEONA</t>
  </si>
  <si>
    <t>6220</t>
  </si>
  <si>
    <t>K000103224</t>
  </si>
  <si>
    <t>CONST DE PANTEON Y SALA CREMATORIA EN MPIO DE SMV</t>
  </si>
  <si>
    <t>E0010</t>
  </si>
  <si>
    <t>MANEJO SUSTENTABLE DE RESIDUOS SOLIDOS</t>
  </si>
  <si>
    <t>6230</t>
  </si>
  <si>
    <t>DEPARTAMENTO LIMPIA</t>
  </si>
  <si>
    <t>31111M360130200</t>
  </si>
  <si>
    <t>K000106034</t>
  </si>
  <si>
    <t>EQUIP POZO DE AGUA LOCALIDAD DEL DORMIDO</t>
  </si>
  <si>
    <t>K000106044</t>
  </si>
  <si>
    <t>EQUIP POZO DE AGUA LOC BARRIO DE GPE (POZO 1 DIF)</t>
  </si>
  <si>
    <t>K000106054</t>
  </si>
  <si>
    <t>EQUIP POZO DE AGUA LOCALIDAD DEL EDEN (POZO 3)</t>
  </si>
  <si>
    <t>K000106064</t>
  </si>
  <si>
    <t>CONST POZO DE AGUA LOC BARRIO DE LA CRUZ (POZO 2)</t>
  </si>
  <si>
    <t>Municipio de Santiago Maravatío, Guanajuato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</si>
</sst>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tabSelected="1" topLeftCell="A70" workbookViewId="0">
      <selection activeCell="A83" sqref="A83:Q8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189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11000</v>
      </c>
      <c r="I4" s="10">
        <v>10800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0.98181818181818181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29</v>
      </c>
      <c r="D5" s="12" t="s">
        <v>24</v>
      </c>
      <c r="E5" s="12" t="s">
        <v>31</v>
      </c>
      <c r="F5" s="12" t="s">
        <v>30</v>
      </c>
      <c r="G5" s="10">
        <v>0</v>
      </c>
      <c r="H5" s="10">
        <v>41800</v>
      </c>
      <c r="I5" s="10">
        <v>15080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0.36076555023923446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32</v>
      </c>
      <c r="B6" s="12" t="s">
        <v>33</v>
      </c>
      <c r="C6" s="12" t="s">
        <v>29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103271.19</v>
      </c>
      <c r="I6" s="10">
        <v>103271.18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0.99999990316757259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36</v>
      </c>
      <c r="B7" s="12" t="s">
        <v>37</v>
      </c>
      <c r="C7" s="12" t="s">
        <v>29</v>
      </c>
      <c r="D7" s="12" t="s">
        <v>24</v>
      </c>
      <c r="E7" s="12" t="s">
        <v>39</v>
      </c>
      <c r="F7" s="12" t="s">
        <v>38</v>
      </c>
      <c r="G7" s="10">
        <v>0</v>
      </c>
      <c r="H7" s="10">
        <v>19720</v>
      </c>
      <c r="I7" s="10">
        <v>19720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40</v>
      </c>
      <c r="B8" s="12" t="s">
        <v>41</v>
      </c>
      <c r="C8" s="12" t="s">
        <v>29</v>
      </c>
      <c r="D8" s="12" t="s">
        <v>24</v>
      </c>
      <c r="E8" s="12" t="s">
        <v>43</v>
      </c>
      <c r="F8" s="12" t="s">
        <v>42</v>
      </c>
      <c r="G8" s="10">
        <v>0</v>
      </c>
      <c r="H8" s="10">
        <v>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44</v>
      </c>
      <c r="B9" s="12" t="s">
        <v>45</v>
      </c>
      <c r="C9" s="12" t="s">
        <v>29</v>
      </c>
      <c r="D9" s="12" t="s">
        <v>24</v>
      </c>
      <c r="E9" s="12" t="s">
        <v>47</v>
      </c>
      <c r="F9" s="12" t="s">
        <v>46</v>
      </c>
      <c r="G9" s="10">
        <v>0</v>
      </c>
      <c r="H9" s="10">
        <v>50574.84</v>
      </c>
      <c r="I9" s="10">
        <v>50574.84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48</v>
      </c>
      <c r="B10" s="12" t="s">
        <v>49</v>
      </c>
      <c r="C10" s="12" t="s">
        <v>29</v>
      </c>
      <c r="D10" s="12" t="s">
        <v>24</v>
      </c>
      <c r="E10" s="12" t="s">
        <v>51</v>
      </c>
      <c r="F10" s="12" t="s">
        <v>50</v>
      </c>
      <c r="G10" s="10">
        <v>0</v>
      </c>
      <c r="H10" s="10">
        <v>21924</v>
      </c>
      <c r="I10" s="10">
        <v>21924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52</v>
      </c>
      <c r="B11" s="12" t="s">
        <v>53</v>
      </c>
      <c r="C11" s="12" t="s">
        <v>29</v>
      </c>
      <c r="D11" s="12" t="s">
        <v>24</v>
      </c>
      <c r="E11" s="12" t="s">
        <v>55</v>
      </c>
      <c r="F11" s="12" t="s">
        <v>54</v>
      </c>
      <c r="G11" s="10">
        <v>0</v>
      </c>
      <c r="H11" s="10">
        <v>15080</v>
      </c>
      <c r="I11" s="10">
        <v>15080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56</v>
      </c>
      <c r="B12" s="12" t="s">
        <v>57</v>
      </c>
      <c r="C12" s="12" t="s">
        <v>29</v>
      </c>
      <c r="D12" s="12" t="s">
        <v>24</v>
      </c>
      <c r="E12" s="12" t="s">
        <v>59</v>
      </c>
      <c r="F12" s="12" t="s">
        <v>58</v>
      </c>
      <c r="G12" s="10">
        <v>0</v>
      </c>
      <c r="H12" s="10">
        <v>15080</v>
      </c>
      <c r="I12" s="10">
        <v>13999.01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0.92831631299734751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21</v>
      </c>
      <c r="B13" s="12" t="s">
        <v>22</v>
      </c>
      <c r="C13" s="12" t="s">
        <v>60</v>
      </c>
      <c r="D13" s="12" t="s">
        <v>24</v>
      </c>
      <c r="E13" s="12" t="s">
        <v>26</v>
      </c>
      <c r="F13" s="12" t="s">
        <v>25</v>
      </c>
      <c r="G13" s="10">
        <v>0</v>
      </c>
      <c r="H13" s="10">
        <v>15000</v>
      </c>
      <c r="I13" s="10">
        <v>7997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0.53313333333333335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61</v>
      </c>
      <c r="B14" s="12" t="s">
        <v>22</v>
      </c>
      <c r="C14" s="12" t="s">
        <v>62</v>
      </c>
      <c r="D14" s="12" t="s">
        <v>24</v>
      </c>
      <c r="E14" s="12" t="s">
        <v>26</v>
      </c>
      <c r="F14" s="12" t="s">
        <v>25</v>
      </c>
      <c r="G14" s="10">
        <v>0</v>
      </c>
      <c r="H14" s="10">
        <v>12000</v>
      </c>
      <c r="I14" s="10">
        <v>11999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0.99991666666666668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63</v>
      </c>
      <c r="B15" s="12" t="s">
        <v>64</v>
      </c>
      <c r="C15" s="12" t="s">
        <v>65</v>
      </c>
      <c r="D15" s="12" t="s">
        <v>24</v>
      </c>
      <c r="E15" s="12" t="s">
        <v>35</v>
      </c>
      <c r="F15" s="12" t="s">
        <v>34</v>
      </c>
      <c r="G15" s="10">
        <v>0</v>
      </c>
      <c r="H15" s="10">
        <v>0</v>
      </c>
      <c r="I15" s="10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32</v>
      </c>
      <c r="B16" s="12" t="s">
        <v>33</v>
      </c>
      <c r="C16" s="12" t="s">
        <v>65</v>
      </c>
      <c r="D16" s="12" t="s">
        <v>24</v>
      </c>
      <c r="E16" s="12" t="s">
        <v>35</v>
      </c>
      <c r="F16" s="12" t="s">
        <v>34</v>
      </c>
      <c r="G16" s="10">
        <v>0</v>
      </c>
      <c r="H16" s="10">
        <v>0</v>
      </c>
      <c r="I16" s="1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27</v>
      </c>
      <c r="B17" s="12" t="s">
        <v>28</v>
      </c>
      <c r="C17" s="12" t="s">
        <v>66</v>
      </c>
      <c r="D17" s="12" t="s">
        <v>24</v>
      </c>
      <c r="E17" s="12" t="s">
        <v>31</v>
      </c>
      <c r="F17" s="12" t="s">
        <v>30</v>
      </c>
      <c r="G17" s="10">
        <v>0</v>
      </c>
      <c r="H17" s="10">
        <v>937400</v>
      </c>
      <c r="I17" s="10">
        <v>937400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67</v>
      </c>
      <c r="B18" s="12" t="s">
        <v>68</v>
      </c>
      <c r="C18" s="12" t="s">
        <v>66</v>
      </c>
      <c r="D18" s="12" t="s">
        <v>24</v>
      </c>
      <c r="E18" s="12" t="s">
        <v>70</v>
      </c>
      <c r="F18" s="12" t="s">
        <v>69</v>
      </c>
      <c r="G18" s="10">
        <v>0</v>
      </c>
      <c r="H18" s="10">
        <v>4472775</v>
      </c>
      <c r="I18" s="10">
        <v>4472775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21</v>
      </c>
      <c r="B19" s="12" t="s">
        <v>22</v>
      </c>
      <c r="C19" s="12" t="s">
        <v>66</v>
      </c>
      <c r="D19" s="12" t="s">
        <v>24</v>
      </c>
      <c r="E19" s="12" t="s">
        <v>26</v>
      </c>
      <c r="F19" s="12" t="s">
        <v>25</v>
      </c>
      <c r="G19" s="10">
        <v>0</v>
      </c>
      <c r="H19" s="10">
        <v>205000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71</v>
      </c>
      <c r="B20" s="12" t="s">
        <v>72</v>
      </c>
      <c r="C20" s="12" t="s">
        <v>73</v>
      </c>
      <c r="D20" s="12" t="s">
        <v>24</v>
      </c>
      <c r="E20" s="12" t="s">
        <v>75</v>
      </c>
      <c r="F20" s="12" t="s">
        <v>74</v>
      </c>
      <c r="G20" s="10">
        <v>0</v>
      </c>
      <c r="H20" s="10">
        <v>233150</v>
      </c>
      <c r="I20" s="10">
        <v>233150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27</v>
      </c>
      <c r="B21" s="12" t="s">
        <v>28</v>
      </c>
      <c r="C21" s="12" t="s">
        <v>76</v>
      </c>
      <c r="D21" s="12" t="s">
        <v>24</v>
      </c>
      <c r="E21" s="12" t="s">
        <v>31</v>
      </c>
      <c r="F21" s="12" t="s">
        <v>30</v>
      </c>
      <c r="G21" s="10">
        <v>0</v>
      </c>
      <c r="H21" s="10">
        <v>115234.4</v>
      </c>
      <c r="I21" s="10">
        <v>115234.4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44</v>
      </c>
      <c r="B22" s="12" t="s">
        <v>45</v>
      </c>
      <c r="C22" s="12" t="s">
        <v>77</v>
      </c>
      <c r="D22" s="12" t="s">
        <v>24</v>
      </c>
      <c r="E22" s="12" t="s">
        <v>47</v>
      </c>
      <c r="F22" s="12" t="s">
        <v>46</v>
      </c>
      <c r="G22" s="10">
        <v>0</v>
      </c>
      <c r="H22" s="10">
        <v>90000</v>
      </c>
      <c r="I22" s="10">
        <v>90000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67</v>
      </c>
      <c r="B23" s="12" t="s">
        <v>68</v>
      </c>
      <c r="C23" s="12" t="s">
        <v>78</v>
      </c>
      <c r="D23" s="12" t="s">
        <v>24</v>
      </c>
      <c r="E23" s="12" t="s">
        <v>70</v>
      </c>
      <c r="F23" s="12" t="s">
        <v>69</v>
      </c>
      <c r="G23" s="10">
        <v>20000</v>
      </c>
      <c r="H23" s="10">
        <v>20000</v>
      </c>
      <c r="I23" s="10">
        <v>9025.01</v>
      </c>
      <c r="J23" s="5"/>
      <c r="K23" s="5"/>
      <c r="L23" s="5"/>
      <c r="M23" s="8" t="s">
        <v>17</v>
      </c>
      <c r="N23" s="7">
        <f>IF(G23&gt;0,I23/G23,0)</f>
        <v>0.4512505</v>
      </c>
      <c r="O23" s="7">
        <f>IF(H23&gt;0,I23/H23,0)</f>
        <v>0.4512505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71</v>
      </c>
      <c r="B24" s="12" t="s">
        <v>72</v>
      </c>
      <c r="C24" s="12" t="s">
        <v>78</v>
      </c>
      <c r="D24" s="12" t="s">
        <v>24</v>
      </c>
      <c r="E24" s="12" t="s">
        <v>75</v>
      </c>
      <c r="F24" s="12" t="s">
        <v>74</v>
      </c>
      <c r="G24" s="10">
        <v>20000</v>
      </c>
      <c r="H24" s="10">
        <v>59033</v>
      </c>
      <c r="I24" s="10">
        <v>57012</v>
      </c>
      <c r="J24" s="5"/>
      <c r="K24" s="5"/>
      <c r="L24" s="5"/>
      <c r="M24" s="8" t="s">
        <v>17</v>
      </c>
      <c r="N24" s="7">
        <f>IF(G24&gt;0,I24/G24,0)</f>
        <v>2.8506</v>
      </c>
      <c r="O24" s="7">
        <f>IF(H24&gt;0,I24/H24,0)</f>
        <v>0.96576491115138985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44</v>
      </c>
      <c r="B25" s="12" t="s">
        <v>45</v>
      </c>
      <c r="C25" s="12" t="s">
        <v>78</v>
      </c>
      <c r="D25" s="12" t="s">
        <v>24</v>
      </c>
      <c r="E25" s="12" t="s">
        <v>47</v>
      </c>
      <c r="F25" s="12" t="s">
        <v>46</v>
      </c>
      <c r="G25" s="10">
        <v>0</v>
      </c>
      <c r="H25" s="10">
        <v>41250</v>
      </c>
      <c r="I25" s="10">
        <v>41250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67</v>
      </c>
      <c r="B26" s="12" t="s">
        <v>68</v>
      </c>
      <c r="C26" s="12" t="s">
        <v>79</v>
      </c>
      <c r="D26" s="12" t="s">
        <v>24</v>
      </c>
      <c r="E26" s="12" t="s">
        <v>70</v>
      </c>
      <c r="F26" s="12" t="s">
        <v>69</v>
      </c>
      <c r="G26" s="10">
        <v>20000</v>
      </c>
      <c r="H26" s="10">
        <v>20000</v>
      </c>
      <c r="I26" s="10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44</v>
      </c>
      <c r="B27" s="12" t="s">
        <v>45</v>
      </c>
      <c r="C27" s="12" t="s">
        <v>80</v>
      </c>
      <c r="D27" s="12" t="s">
        <v>81</v>
      </c>
      <c r="E27" s="12" t="s">
        <v>47</v>
      </c>
      <c r="F27" s="12" t="s">
        <v>46</v>
      </c>
      <c r="G27" s="10">
        <v>1250000</v>
      </c>
      <c r="H27" s="10">
        <v>12506887.84</v>
      </c>
      <c r="I27" s="10">
        <v>12484603.560000001</v>
      </c>
      <c r="J27" s="5"/>
      <c r="K27" s="5"/>
      <c r="L27" s="5"/>
      <c r="M27" s="8" t="s">
        <v>17</v>
      </c>
      <c r="N27" s="7">
        <f>IF(G27&gt;0,I27/G27,0)</f>
        <v>9.9876828480000004</v>
      </c>
      <c r="O27" s="7">
        <f>IF(H27&gt;0,I27/H27,0)</f>
        <v>0.99821823939855536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82</v>
      </c>
      <c r="B28" s="12" t="s">
        <v>83</v>
      </c>
      <c r="C28" s="12" t="s">
        <v>80</v>
      </c>
      <c r="D28" s="12" t="s">
        <v>81</v>
      </c>
      <c r="E28" s="12" t="s">
        <v>47</v>
      </c>
      <c r="F28" s="12" t="s">
        <v>46</v>
      </c>
      <c r="G28" s="10">
        <v>0</v>
      </c>
      <c r="H28" s="10">
        <v>287042.86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84</v>
      </c>
      <c r="B29" s="12" t="s">
        <v>85</v>
      </c>
      <c r="C29" s="12" t="s">
        <v>80</v>
      </c>
      <c r="D29" s="12" t="s">
        <v>81</v>
      </c>
      <c r="E29" s="12" t="s">
        <v>47</v>
      </c>
      <c r="F29" s="12" t="s">
        <v>46</v>
      </c>
      <c r="G29" s="10">
        <v>0</v>
      </c>
      <c r="H29" s="10">
        <v>1187420.8999999999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44</v>
      </c>
      <c r="B30" s="12" t="s">
        <v>45</v>
      </c>
      <c r="C30" s="12" t="s">
        <v>86</v>
      </c>
      <c r="D30" s="12" t="s">
        <v>81</v>
      </c>
      <c r="E30" s="12" t="s">
        <v>47</v>
      </c>
      <c r="F30" s="12" t="s">
        <v>46</v>
      </c>
      <c r="G30" s="10">
        <v>800000</v>
      </c>
      <c r="H30" s="10">
        <v>6254084</v>
      </c>
      <c r="I30" s="10">
        <v>6164894.96</v>
      </c>
      <c r="J30" s="5"/>
      <c r="K30" s="5"/>
      <c r="L30" s="5"/>
      <c r="M30" s="8" t="s">
        <v>17</v>
      </c>
      <c r="N30" s="7">
        <f>IF(G30&gt;0,I30/G30,0)</f>
        <v>7.7061187000000002</v>
      </c>
      <c r="O30" s="7">
        <f>IF(H30&gt;0,I30/H30,0)</f>
        <v>0.98573907226062196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61</v>
      </c>
      <c r="B31" s="12" t="s">
        <v>45</v>
      </c>
      <c r="C31" s="12" t="s">
        <v>87</v>
      </c>
      <c r="D31" s="12" t="s">
        <v>81</v>
      </c>
      <c r="E31" s="12" t="s">
        <v>47</v>
      </c>
      <c r="F31" s="12" t="s">
        <v>46</v>
      </c>
      <c r="G31" s="10">
        <v>48256070.729999997</v>
      </c>
      <c r="H31" s="10">
        <v>6691063.8600000003</v>
      </c>
      <c r="I31" s="10">
        <v>6664626.7699999996</v>
      </c>
      <c r="J31" s="5"/>
      <c r="K31" s="5"/>
      <c r="L31" s="5"/>
      <c r="M31" s="8" t="s">
        <v>17</v>
      </c>
      <c r="N31" s="7">
        <f>IF(G31&gt;0,I31/G31,0)</f>
        <v>0.13810960298217384</v>
      </c>
      <c r="O31" s="7">
        <f>IF(H31&gt;0,I31/H31,0)</f>
        <v>0.99604889587767276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88</v>
      </c>
      <c r="B32" s="12" t="s">
        <v>89</v>
      </c>
      <c r="C32" s="12" t="s">
        <v>87</v>
      </c>
      <c r="D32" s="12" t="s">
        <v>81</v>
      </c>
      <c r="E32" s="12" t="s">
        <v>47</v>
      </c>
      <c r="F32" s="12" t="s">
        <v>46</v>
      </c>
      <c r="G32" s="10">
        <v>0</v>
      </c>
      <c r="H32" s="10">
        <v>2031962.81</v>
      </c>
      <c r="I32" s="10">
        <v>1033273.85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0.50851021727115175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90</v>
      </c>
      <c r="B33" s="12" t="s">
        <v>91</v>
      </c>
      <c r="C33" s="12" t="s">
        <v>87</v>
      </c>
      <c r="D33" s="12" t="s">
        <v>81</v>
      </c>
      <c r="E33" s="12" t="s">
        <v>47</v>
      </c>
      <c r="F33" s="12" t="s">
        <v>46</v>
      </c>
      <c r="G33" s="10">
        <v>0</v>
      </c>
      <c r="H33" s="10">
        <v>998688.96</v>
      </c>
      <c r="I33" s="1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92</v>
      </c>
      <c r="B34" s="12" t="s">
        <v>93</v>
      </c>
      <c r="C34" s="12" t="s">
        <v>87</v>
      </c>
      <c r="D34" s="12" t="s">
        <v>81</v>
      </c>
      <c r="E34" s="12" t="s">
        <v>47</v>
      </c>
      <c r="F34" s="12" t="s">
        <v>46</v>
      </c>
      <c r="G34" s="10">
        <v>0</v>
      </c>
      <c r="H34" s="10">
        <v>3424078.22</v>
      </c>
      <c r="I34" s="10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94</v>
      </c>
      <c r="B35" s="12" t="s">
        <v>95</v>
      </c>
      <c r="C35" s="12" t="s">
        <v>87</v>
      </c>
      <c r="D35" s="12" t="s">
        <v>81</v>
      </c>
      <c r="E35" s="12" t="s">
        <v>47</v>
      </c>
      <c r="F35" s="12" t="s">
        <v>46</v>
      </c>
      <c r="G35" s="10">
        <v>0</v>
      </c>
      <c r="H35" s="10">
        <v>0</v>
      </c>
      <c r="I35" s="10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96</v>
      </c>
      <c r="B36" s="12" t="s">
        <v>97</v>
      </c>
      <c r="C36" s="12" t="s">
        <v>87</v>
      </c>
      <c r="D36" s="12" t="s">
        <v>81</v>
      </c>
      <c r="E36" s="12" t="s">
        <v>47</v>
      </c>
      <c r="F36" s="12" t="s">
        <v>46</v>
      </c>
      <c r="G36" s="10">
        <v>0</v>
      </c>
      <c r="H36" s="10">
        <v>0</v>
      </c>
      <c r="I36" s="1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98</v>
      </c>
      <c r="B37" s="12" t="s">
        <v>99</v>
      </c>
      <c r="C37" s="12" t="s">
        <v>87</v>
      </c>
      <c r="D37" s="12" t="s">
        <v>81</v>
      </c>
      <c r="E37" s="12" t="s">
        <v>47</v>
      </c>
      <c r="F37" s="12" t="s">
        <v>46</v>
      </c>
      <c r="G37" s="10">
        <v>0</v>
      </c>
      <c r="H37" s="10">
        <v>0</v>
      </c>
      <c r="I37" s="10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100</v>
      </c>
      <c r="B38" s="12" t="s">
        <v>101</v>
      </c>
      <c r="C38" s="12" t="s">
        <v>87</v>
      </c>
      <c r="D38" s="12" t="s">
        <v>81</v>
      </c>
      <c r="E38" s="12" t="s">
        <v>47</v>
      </c>
      <c r="F38" s="12" t="s">
        <v>46</v>
      </c>
      <c r="G38" s="10">
        <v>0</v>
      </c>
      <c r="H38" s="10">
        <v>0</v>
      </c>
      <c r="I38" s="1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102</v>
      </c>
      <c r="B39" s="12" t="s">
        <v>103</v>
      </c>
      <c r="C39" s="12" t="s">
        <v>87</v>
      </c>
      <c r="D39" s="12" t="s">
        <v>81</v>
      </c>
      <c r="E39" s="12" t="s">
        <v>47</v>
      </c>
      <c r="F39" s="12" t="s">
        <v>46</v>
      </c>
      <c r="G39" s="10">
        <v>0</v>
      </c>
      <c r="H39" s="10">
        <v>0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104</v>
      </c>
      <c r="B40" s="12" t="s">
        <v>105</v>
      </c>
      <c r="C40" s="12" t="s">
        <v>87</v>
      </c>
      <c r="D40" s="12" t="s">
        <v>81</v>
      </c>
      <c r="E40" s="12" t="s">
        <v>47</v>
      </c>
      <c r="F40" s="12" t="s">
        <v>46</v>
      </c>
      <c r="G40" s="10">
        <v>0</v>
      </c>
      <c r="H40" s="10">
        <v>0</v>
      </c>
      <c r="I40" s="10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106</v>
      </c>
      <c r="B41" s="12" t="s">
        <v>107</v>
      </c>
      <c r="C41" s="12" t="s">
        <v>87</v>
      </c>
      <c r="D41" s="12" t="s">
        <v>81</v>
      </c>
      <c r="E41" s="12" t="s">
        <v>47</v>
      </c>
      <c r="F41" s="12" t="s">
        <v>46</v>
      </c>
      <c r="G41" s="10">
        <v>0</v>
      </c>
      <c r="H41" s="10">
        <v>0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108</v>
      </c>
      <c r="B42" s="12" t="s">
        <v>109</v>
      </c>
      <c r="C42" s="12" t="s">
        <v>87</v>
      </c>
      <c r="D42" s="12" t="s">
        <v>81</v>
      </c>
      <c r="E42" s="12" t="s">
        <v>47</v>
      </c>
      <c r="F42" s="12" t="s">
        <v>46</v>
      </c>
      <c r="G42" s="10">
        <v>0</v>
      </c>
      <c r="H42" s="10">
        <v>400000</v>
      </c>
      <c r="I42" s="10">
        <v>822624.73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2.0565618249999997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110</v>
      </c>
      <c r="B43" s="12" t="s">
        <v>111</v>
      </c>
      <c r="C43" s="12" t="s">
        <v>87</v>
      </c>
      <c r="D43" s="12" t="s">
        <v>81</v>
      </c>
      <c r="E43" s="12" t="s">
        <v>47</v>
      </c>
      <c r="F43" s="12" t="s">
        <v>46</v>
      </c>
      <c r="G43" s="10">
        <v>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112</v>
      </c>
      <c r="B44" s="12" t="s">
        <v>113</v>
      </c>
      <c r="C44" s="12" t="s">
        <v>87</v>
      </c>
      <c r="D44" s="12" t="s">
        <v>81</v>
      </c>
      <c r="E44" s="12" t="s">
        <v>47</v>
      </c>
      <c r="F44" s="12" t="s">
        <v>46</v>
      </c>
      <c r="G44" s="10">
        <v>0</v>
      </c>
      <c r="H44" s="10">
        <v>0</v>
      </c>
      <c r="I44" s="10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114</v>
      </c>
      <c r="B45" s="12" t="s">
        <v>115</v>
      </c>
      <c r="C45" s="12" t="s">
        <v>87</v>
      </c>
      <c r="D45" s="12" t="s">
        <v>81</v>
      </c>
      <c r="E45" s="12" t="s">
        <v>47</v>
      </c>
      <c r="F45" s="12" t="s">
        <v>46</v>
      </c>
      <c r="G45" s="10">
        <v>0</v>
      </c>
      <c r="H45" s="10">
        <v>0</v>
      </c>
      <c r="I45" s="10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116</v>
      </c>
      <c r="B46" s="12" t="s">
        <v>117</v>
      </c>
      <c r="C46" s="12" t="s">
        <v>87</v>
      </c>
      <c r="D46" s="12" t="s">
        <v>81</v>
      </c>
      <c r="E46" s="12" t="s">
        <v>47</v>
      </c>
      <c r="F46" s="12" t="s">
        <v>46</v>
      </c>
      <c r="G46" s="10">
        <v>0</v>
      </c>
      <c r="H46" s="10">
        <v>1751792.69</v>
      </c>
      <c r="I46" s="10">
        <v>1751792.69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118</v>
      </c>
      <c r="B47" s="12" t="s">
        <v>119</v>
      </c>
      <c r="C47" s="12" t="s">
        <v>87</v>
      </c>
      <c r="D47" s="12" t="s">
        <v>81</v>
      </c>
      <c r="E47" s="12" t="s">
        <v>47</v>
      </c>
      <c r="F47" s="12" t="s">
        <v>46</v>
      </c>
      <c r="G47" s="10">
        <v>0</v>
      </c>
      <c r="H47" s="10">
        <v>2603080.34</v>
      </c>
      <c r="I47" s="1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120</v>
      </c>
      <c r="B48" s="12" t="s">
        <v>121</v>
      </c>
      <c r="C48" s="12" t="s">
        <v>87</v>
      </c>
      <c r="D48" s="12" t="s">
        <v>81</v>
      </c>
      <c r="E48" s="12" t="s">
        <v>47</v>
      </c>
      <c r="F48" s="12" t="s">
        <v>46</v>
      </c>
      <c r="G48" s="10">
        <v>0</v>
      </c>
      <c r="H48" s="10">
        <v>196474.27</v>
      </c>
      <c r="I48" s="10">
        <v>196474.27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122</v>
      </c>
      <c r="B49" s="12" t="s">
        <v>123</v>
      </c>
      <c r="C49" s="12" t="s">
        <v>87</v>
      </c>
      <c r="D49" s="12" t="s">
        <v>81</v>
      </c>
      <c r="E49" s="12" t="s">
        <v>47</v>
      </c>
      <c r="F49" s="12" t="s">
        <v>46</v>
      </c>
      <c r="G49" s="10">
        <v>0</v>
      </c>
      <c r="H49" s="10">
        <v>775194.1</v>
      </c>
      <c r="I49" s="10">
        <v>775194.1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124</v>
      </c>
      <c r="B50" s="12" t="s">
        <v>125</v>
      </c>
      <c r="C50" s="12" t="s">
        <v>87</v>
      </c>
      <c r="D50" s="12" t="s">
        <v>81</v>
      </c>
      <c r="E50" s="12" t="s">
        <v>47</v>
      </c>
      <c r="F50" s="12" t="s">
        <v>46</v>
      </c>
      <c r="G50" s="10">
        <v>0</v>
      </c>
      <c r="H50" s="10">
        <v>703000</v>
      </c>
      <c r="I50" s="10">
        <v>703000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126</v>
      </c>
      <c r="B51" s="12" t="s">
        <v>127</v>
      </c>
      <c r="C51" s="12" t="s">
        <v>87</v>
      </c>
      <c r="D51" s="12" t="s">
        <v>81</v>
      </c>
      <c r="E51" s="12" t="s">
        <v>47</v>
      </c>
      <c r="F51" s="12" t="s">
        <v>46</v>
      </c>
      <c r="G51" s="10">
        <v>0</v>
      </c>
      <c r="H51" s="10">
        <v>678351.15</v>
      </c>
      <c r="I51" s="10">
        <v>678351.15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128</v>
      </c>
      <c r="B52" s="12" t="s">
        <v>129</v>
      </c>
      <c r="C52" s="12" t="s">
        <v>87</v>
      </c>
      <c r="D52" s="12" t="s">
        <v>81</v>
      </c>
      <c r="E52" s="12" t="s">
        <v>47</v>
      </c>
      <c r="F52" s="12" t="s">
        <v>46</v>
      </c>
      <c r="G52" s="10">
        <v>0</v>
      </c>
      <c r="H52" s="10">
        <v>1123170.2</v>
      </c>
      <c r="I52" s="10">
        <v>1123170.2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130</v>
      </c>
      <c r="B53" s="12" t="s">
        <v>131</v>
      </c>
      <c r="C53" s="12" t="s">
        <v>87</v>
      </c>
      <c r="D53" s="12" t="s">
        <v>81</v>
      </c>
      <c r="E53" s="12" t="s">
        <v>47</v>
      </c>
      <c r="F53" s="12" t="s">
        <v>46</v>
      </c>
      <c r="G53" s="10">
        <v>0</v>
      </c>
      <c r="H53" s="10">
        <v>699986.97</v>
      </c>
      <c r="I53" s="10">
        <v>699986.97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132</v>
      </c>
      <c r="B54" s="12" t="s">
        <v>133</v>
      </c>
      <c r="C54" s="12" t="s">
        <v>87</v>
      </c>
      <c r="D54" s="12" t="s">
        <v>81</v>
      </c>
      <c r="E54" s="12" t="s">
        <v>47</v>
      </c>
      <c r="F54" s="12" t="s">
        <v>46</v>
      </c>
      <c r="G54" s="10">
        <v>0</v>
      </c>
      <c r="H54" s="10">
        <v>430000</v>
      </c>
      <c r="I54" s="10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134</v>
      </c>
      <c r="B55" s="12" t="s">
        <v>135</v>
      </c>
      <c r="C55" s="12" t="s">
        <v>87</v>
      </c>
      <c r="D55" s="12" t="s">
        <v>81</v>
      </c>
      <c r="E55" s="12" t="s">
        <v>47</v>
      </c>
      <c r="F55" s="12" t="s">
        <v>46</v>
      </c>
      <c r="G55" s="10">
        <v>0</v>
      </c>
      <c r="H55" s="10">
        <v>350000</v>
      </c>
      <c r="I55" s="10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136</v>
      </c>
      <c r="B56" s="12" t="s">
        <v>137</v>
      </c>
      <c r="C56" s="12" t="s">
        <v>87</v>
      </c>
      <c r="D56" s="12" t="s">
        <v>81</v>
      </c>
      <c r="E56" s="12" t="s">
        <v>47</v>
      </c>
      <c r="F56" s="12" t="s">
        <v>46</v>
      </c>
      <c r="G56" s="10">
        <v>0</v>
      </c>
      <c r="H56" s="10">
        <v>584943.87</v>
      </c>
      <c r="I56" s="1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138</v>
      </c>
      <c r="B57" s="12" t="s">
        <v>139</v>
      </c>
      <c r="C57" s="12" t="s">
        <v>87</v>
      </c>
      <c r="D57" s="12" t="s">
        <v>81</v>
      </c>
      <c r="E57" s="12" t="s">
        <v>47</v>
      </c>
      <c r="F57" s="12" t="s">
        <v>46</v>
      </c>
      <c r="G57" s="10">
        <v>0</v>
      </c>
      <c r="H57" s="10">
        <v>0</v>
      </c>
      <c r="I57" s="10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140</v>
      </c>
      <c r="B58" s="12" t="s">
        <v>141</v>
      </c>
      <c r="C58" s="12" t="s">
        <v>87</v>
      </c>
      <c r="D58" s="12" t="s">
        <v>81</v>
      </c>
      <c r="E58" s="12" t="s">
        <v>47</v>
      </c>
      <c r="F58" s="12" t="s">
        <v>46</v>
      </c>
      <c r="G58" s="10">
        <v>0</v>
      </c>
      <c r="H58" s="10">
        <v>74800.509999999995</v>
      </c>
      <c r="I58" s="10">
        <v>74800.509999999995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142</v>
      </c>
      <c r="B59" s="12" t="s">
        <v>143</v>
      </c>
      <c r="C59" s="12" t="s">
        <v>87</v>
      </c>
      <c r="D59" s="12" t="s">
        <v>81</v>
      </c>
      <c r="E59" s="12" t="s">
        <v>47</v>
      </c>
      <c r="F59" s="12" t="s">
        <v>46</v>
      </c>
      <c r="G59" s="10">
        <v>0</v>
      </c>
      <c r="H59" s="10">
        <v>380892.95</v>
      </c>
      <c r="I59" s="10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144</v>
      </c>
      <c r="B60" s="12" t="s">
        <v>145</v>
      </c>
      <c r="C60" s="12" t="s">
        <v>87</v>
      </c>
      <c r="D60" s="12" t="s">
        <v>81</v>
      </c>
      <c r="E60" s="12" t="s">
        <v>47</v>
      </c>
      <c r="F60" s="12" t="s">
        <v>46</v>
      </c>
      <c r="G60" s="10">
        <v>0</v>
      </c>
      <c r="H60" s="10">
        <v>6500000</v>
      </c>
      <c r="I60" s="10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146</v>
      </c>
      <c r="B61" s="12" t="s">
        <v>147</v>
      </c>
      <c r="C61" s="12" t="s">
        <v>87</v>
      </c>
      <c r="D61" s="12" t="s">
        <v>81</v>
      </c>
      <c r="E61" s="12" t="s">
        <v>47</v>
      </c>
      <c r="F61" s="12" t="s">
        <v>46</v>
      </c>
      <c r="G61" s="10">
        <v>0</v>
      </c>
      <c r="H61" s="10">
        <v>6500000</v>
      </c>
      <c r="I61" s="10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44</v>
      </c>
      <c r="B62" s="12" t="s">
        <v>45</v>
      </c>
      <c r="C62" s="12" t="s">
        <v>148</v>
      </c>
      <c r="D62" s="12" t="s">
        <v>81</v>
      </c>
      <c r="E62" s="12" t="s">
        <v>47</v>
      </c>
      <c r="F62" s="12" t="s">
        <v>46</v>
      </c>
      <c r="G62" s="10">
        <v>19000000</v>
      </c>
      <c r="H62" s="10">
        <v>1974914.34</v>
      </c>
      <c r="I62" s="10">
        <v>1973101.18</v>
      </c>
      <c r="J62" s="5"/>
      <c r="K62" s="5"/>
      <c r="L62" s="5"/>
      <c r="M62" s="8" t="s">
        <v>17</v>
      </c>
      <c r="N62" s="7">
        <f>IF(G62&gt;0,I62/G62,0)</f>
        <v>0.10384743052631579</v>
      </c>
      <c r="O62" s="7">
        <f>IF(H62&gt;0,I62/H62,0)</f>
        <v>0.99908190448401923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149</v>
      </c>
      <c r="B63" s="12" t="s">
        <v>150</v>
      </c>
      <c r="C63" s="12" t="s">
        <v>148</v>
      </c>
      <c r="D63" s="12" t="s">
        <v>81</v>
      </c>
      <c r="E63" s="12" t="s">
        <v>47</v>
      </c>
      <c r="F63" s="12" t="s">
        <v>46</v>
      </c>
      <c r="G63" s="10">
        <v>0</v>
      </c>
      <c r="H63" s="10">
        <v>0</v>
      </c>
      <c r="I63" s="1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151</v>
      </c>
      <c r="B64" s="12" t="s">
        <v>152</v>
      </c>
      <c r="C64" s="12" t="s">
        <v>148</v>
      </c>
      <c r="D64" s="12" t="s">
        <v>81</v>
      </c>
      <c r="E64" s="12" t="s">
        <v>47</v>
      </c>
      <c r="F64" s="12" t="s">
        <v>46</v>
      </c>
      <c r="G64" s="10">
        <v>0</v>
      </c>
      <c r="H64" s="10">
        <v>700000</v>
      </c>
      <c r="I64" s="10">
        <v>700000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2" t="s">
        <v>153</v>
      </c>
      <c r="B65" s="12" t="s">
        <v>154</v>
      </c>
      <c r="C65" s="12" t="s">
        <v>148</v>
      </c>
      <c r="D65" s="12" t="s">
        <v>81</v>
      </c>
      <c r="E65" s="12" t="s">
        <v>47</v>
      </c>
      <c r="F65" s="12" t="s">
        <v>46</v>
      </c>
      <c r="G65" s="10">
        <v>0</v>
      </c>
      <c r="H65" s="10">
        <v>1302500.43</v>
      </c>
      <c r="I65" s="10">
        <v>1302500.43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1</v>
      </c>
      <c r="P65" s="6">
        <f>IF(J65=0,0,L65/J65)</f>
        <v>0</v>
      </c>
      <c r="Q65" s="6">
        <f>IF(L65=0,0,L65/K65)</f>
        <v>0</v>
      </c>
    </row>
    <row r="66" spans="1:17" x14ac:dyDescent="0.25">
      <c r="A66" s="12" t="s">
        <v>155</v>
      </c>
      <c r="B66" s="12" t="s">
        <v>156</v>
      </c>
      <c r="C66" s="12" t="s">
        <v>148</v>
      </c>
      <c r="D66" s="12" t="s">
        <v>81</v>
      </c>
      <c r="E66" s="12" t="s">
        <v>47</v>
      </c>
      <c r="F66" s="12" t="s">
        <v>46</v>
      </c>
      <c r="G66" s="10">
        <v>0</v>
      </c>
      <c r="H66" s="10">
        <v>261038.07</v>
      </c>
      <c r="I66" s="10">
        <v>261038.07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1</v>
      </c>
      <c r="P66" s="6">
        <f>IF(J66=0,0,L66/J66)</f>
        <v>0</v>
      </c>
      <c r="Q66" s="6">
        <f>IF(L66=0,0,L66/K66)</f>
        <v>0</v>
      </c>
    </row>
    <row r="67" spans="1:17" x14ac:dyDescent="0.25">
      <c r="A67" s="12" t="s">
        <v>157</v>
      </c>
      <c r="B67" s="12" t="s">
        <v>158</v>
      </c>
      <c r="C67" s="12" t="s">
        <v>148</v>
      </c>
      <c r="D67" s="12" t="s">
        <v>81</v>
      </c>
      <c r="E67" s="12" t="s">
        <v>47</v>
      </c>
      <c r="F67" s="12" t="s">
        <v>46</v>
      </c>
      <c r="G67" s="10">
        <v>0</v>
      </c>
      <c r="H67" s="10">
        <v>197182.61</v>
      </c>
      <c r="I67" s="10">
        <v>189160.68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0.95931725419396774</v>
      </c>
      <c r="P67" s="6">
        <f>IF(J67=0,0,L67/J67)</f>
        <v>0</v>
      </c>
      <c r="Q67" s="6">
        <f>IF(L67=0,0,L67/K67)</f>
        <v>0</v>
      </c>
    </row>
    <row r="68" spans="1:17" x14ac:dyDescent="0.25">
      <c r="A68" s="12" t="s">
        <v>159</v>
      </c>
      <c r="B68" s="12" t="s">
        <v>160</v>
      </c>
      <c r="C68" s="12" t="s">
        <v>148</v>
      </c>
      <c r="D68" s="12" t="s">
        <v>81</v>
      </c>
      <c r="E68" s="12" t="s">
        <v>47</v>
      </c>
      <c r="F68" s="12" t="s">
        <v>46</v>
      </c>
      <c r="G68" s="10">
        <v>0</v>
      </c>
      <c r="H68" s="10">
        <v>817907.94</v>
      </c>
      <c r="I68" s="10">
        <v>817907.94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1</v>
      </c>
      <c r="P68" s="6">
        <f>IF(J68=0,0,L68/J68)</f>
        <v>0</v>
      </c>
      <c r="Q68" s="6">
        <f>IF(L68=0,0,L68/K68)</f>
        <v>0</v>
      </c>
    </row>
    <row r="69" spans="1:17" x14ac:dyDescent="0.25">
      <c r="A69" s="12" t="s">
        <v>161</v>
      </c>
      <c r="B69" s="12" t="s">
        <v>162</v>
      </c>
      <c r="C69" s="12" t="s">
        <v>148</v>
      </c>
      <c r="D69" s="12" t="s">
        <v>81</v>
      </c>
      <c r="E69" s="12" t="s">
        <v>47</v>
      </c>
      <c r="F69" s="12" t="s">
        <v>46</v>
      </c>
      <c r="G69" s="10">
        <v>0</v>
      </c>
      <c r="H69" s="10">
        <v>387226.17</v>
      </c>
      <c r="I69" s="10">
        <v>387226.17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1</v>
      </c>
      <c r="P69" s="6">
        <f>IF(J69=0,0,L69/J69)</f>
        <v>0</v>
      </c>
      <c r="Q69" s="6">
        <f>IF(L69=0,0,L69/K69)</f>
        <v>0</v>
      </c>
    </row>
    <row r="70" spans="1:17" x14ac:dyDescent="0.25">
      <c r="A70" s="12" t="s">
        <v>163</v>
      </c>
      <c r="B70" s="12" t="s">
        <v>164</v>
      </c>
      <c r="C70" s="12" t="s">
        <v>148</v>
      </c>
      <c r="D70" s="12" t="s">
        <v>81</v>
      </c>
      <c r="E70" s="12" t="s">
        <v>47</v>
      </c>
      <c r="F70" s="12" t="s">
        <v>46</v>
      </c>
      <c r="G70" s="10">
        <v>0</v>
      </c>
      <c r="H70" s="10">
        <v>325798.13</v>
      </c>
      <c r="I70" s="10">
        <v>325798.13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1</v>
      </c>
      <c r="P70" s="6">
        <f>IF(J70=0,0,L70/J70)</f>
        <v>0</v>
      </c>
      <c r="Q70" s="6">
        <f>IF(L70=0,0,L70/K70)</f>
        <v>0</v>
      </c>
    </row>
    <row r="71" spans="1:17" x14ac:dyDescent="0.25">
      <c r="A71" s="12" t="s">
        <v>165</v>
      </c>
      <c r="B71" s="12" t="s">
        <v>166</v>
      </c>
      <c r="C71" s="12" t="s">
        <v>148</v>
      </c>
      <c r="D71" s="12" t="s">
        <v>81</v>
      </c>
      <c r="E71" s="12" t="s">
        <v>47</v>
      </c>
      <c r="F71" s="12" t="s">
        <v>46</v>
      </c>
      <c r="G71" s="10">
        <v>0</v>
      </c>
      <c r="H71" s="10">
        <v>842220.6</v>
      </c>
      <c r="I71" s="10">
        <v>842220.6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1</v>
      </c>
      <c r="P71" s="6">
        <f>IF(J71=0,0,L71/J71)</f>
        <v>0</v>
      </c>
      <c r="Q71" s="6">
        <f>IF(L71=0,0,L71/K71)</f>
        <v>0</v>
      </c>
    </row>
    <row r="72" spans="1:17" x14ac:dyDescent="0.25">
      <c r="A72" s="12" t="s">
        <v>167</v>
      </c>
      <c r="B72" s="12" t="s">
        <v>168</v>
      </c>
      <c r="C72" s="12" t="s">
        <v>148</v>
      </c>
      <c r="D72" s="12" t="s">
        <v>81</v>
      </c>
      <c r="E72" s="12" t="s">
        <v>47</v>
      </c>
      <c r="F72" s="12" t="s">
        <v>46</v>
      </c>
      <c r="G72" s="10">
        <v>0</v>
      </c>
      <c r="H72" s="10">
        <v>310892</v>
      </c>
      <c r="I72" s="10">
        <v>310892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1</v>
      </c>
      <c r="P72" s="6">
        <f>IF(J72=0,0,L72/J72)</f>
        <v>0</v>
      </c>
      <c r="Q72" s="6">
        <f>IF(L72=0,0,L72/K72)</f>
        <v>0</v>
      </c>
    </row>
    <row r="73" spans="1:17" x14ac:dyDescent="0.25">
      <c r="A73" s="12" t="s">
        <v>169</v>
      </c>
      <c r="B73" s="12" t="s">
        <v>170</v>
      </c>
      <c r="C73" s="12" t="s">
        <v>148</v>
      </c>
      <c r="D73" s="12" t="s">
        <v>81</v>
      </c>
      <c r="E73" s="12" t="s">
        <v>47</v>
      </c>
      <c r="F73" s="12" t="s">
        <v>46</v>
      </c>
      <c r="G73" s="10">
        <v>0</v>
      </c>
      <c r="H73" s="10">
        <v>2234325.15</v>
      </c>
      <c r="I73" s="10">
        <v>2234325.15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2" t="s">
        <v>171</v>
      </c>
      <c r="B74" s="12" t="s">
        <v>172</v>
      </c>
      <c r="C74" s="12" t="s">
        <v>148</v>
      </c>
      <c r="D74" s="12" t="s">
        <v>81</v>
      </c>
      <c r="E74" s="12" t="s">
        <v>47</v>
      </c>
      <c r="F74" s="12" t="s">
        <v>46</v>
      </c>
      <c r="G74" s="10">
        <v>0</v>
      </c>
      <c r="H74" s="10">
        <v>423202.35</v>
      </c>
      <c r="I74" s="10">
        <v>379868.07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0.89760387672705511</v>
      </c>
      <c r="P74" s="6">
        <f>IF(J74=0,0,L74/J74)</f>
        <v>0</v>
      </c>
      <c r="Q74" s="6">
        <f>IF(L74=0,0,L74/K74)</f>
        <v>0</v>
      </c>
    </row>
    <row r="75" spans="1:17" x14ac:dyDescent="0.25">
      <c r="A75" s="12" t="s">
        <v>44</v>
      </c>
      <c r="B75" s="12" t="s">
        <v>45</v>
      </c>
      <c r="C75" s="12" t="s">
        <v>173</v>
      </c>
      <c r="D75" s="12" t="s">
        <v>81</v>
      </c>
      <c r="E75" s="12" t="s">
        <v>47</v>
      </c>
      <c r="F75" s="12" t="s">
        <v>46</v>
      </c>
      <c r="G75" s="10">
        <v>1000000</v>
      </c>
      <c r="H75" s="10">
        <v>698750.26</v>
      </c>
      <c r="I75" s="10">
        <v>349375.13</v>
      </c>
      <c r="J75" s="5"/>
      <c r="K75" s="5"/>
      <c r="L75" s="5"/>
      <c r="M75" s="8" t="s">
        <v>17</v>
      </c>
      <c r="N75" s="7">
        <f>IF(G75&gt;0,I75/G75,0)</f>
        <v>0.34937512999999998</v>
      </c>
      <c r="O75" s="7">
        <f>IF(H75&gt;0,I75/H75,0)</f>
        <v>0.5</v>
      </c>
      <c r="P75" s="6">
        <f>IF(J75=0,0,L75/J75)</f>
        <v>0</v>
      </c>
      <c r="Q75" s="6">
        <f>IF(L75=0,0,L75/K75)</f>
        <v>0</v>
      </c>
    </row>
    <row r="76" spans="1:17" x14ac:dyDescent="0.25">
      <c r="A76" s="12" t="s">
        <v>174</v>
      </c>
      <c r="B76" s="12" t="s">
        <v>175</v>
      </c>
      <c r="C76" s="12" t="s">
        <v>173</v>
      </c>
      <c r="D76" s="12" t="s">
        <v>81</v>
      </c>
      <c r="E76" s="12" t="s">
        <v>47</v>
      </c>
      <c r="F76" s="12" t="s">
        <v>46</v>
      </c>
      <c r="G76" s="10">
        <v>0</v>
      </c>
      <c r="H76" s="10">
        <v>9814842.4900000002</v>
      </c>
      <c r="I76" s="10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2" t="s">
        <v>176</v>
      </c>
      <c r="B77" s="12" t="s">
        <v>177</v>
      </c>
      <c r="C77" s="12" t="s">
        <v>178</v>
      </c>
      <c r="D77" s="12" t="s">
        <v>81</v>
      </c>
      <c r="E77" s="12" t="s">
        <v>180</v>
      </c>
      <c r="F77" s="12" t="s">
        <v>179</v>
      </c>
      <c r="G77" s="10">
        <v>0</v>
      </c>
      <c r="H77" s="10">
        <v>0</v>
      </c>
      <c r="I77" s="10">
        <v>0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</v>
      </c>
      <c r="P77" s="6">
        <f>IF(J77=0,0,L77/J77)</f>
        <v>0</v>
      </c>
      <c r="Q77" s="6">
        <f>IF(L77=0,0,L77/K77)</f>
        <v>0</v>
      </c>
    </row>
    <row r="78" spans="1:17" x14ac:dyDescent="0.25">
      <c r="A78" s="12" t="s">
        <v>44</v>
      </c>
      <c r="B78" s="12" t="s">
        <v>45</v>
      </c>
      <c r="C78" s="12" t="s">
        <v>178</v>
      </c>
      <c r="D78" s="12" t="s">
        <v>81</v>
      </c>
      <c r="E78" s="12" t="s">
        <v>47</v>
      </c>
      <c r="F78" s="12" t="s">
        <v>46</v>
      </c>
      <c r="G78" s="10">
        <v>1000000</v>
      </c>
      <c r="H78" s="10">
        <v>1833276.62</v>
      </c>
      <c r="I78" s="10">
        <v>1832149.14</v>
      </c>
      <c r="J78" s="5"/>
      <c r="K78" s="5"/>
      <c r="L78" s="5"/>
      <c r="M78" s="8" t="s">
        <v>17</v>
      </c>
      <c r="N78" s="7">
        <f>IF(G78&gt;0,I78/G78,0)</f>
        <v>1.8321491399999998</v>
      </c>
      <c r="O78" s="7">
        <f>IF(H78&gt;0,I78/H78,0)</f>
        <v>0.99938499188409424</v>
      </c>
      <c r="P78" s="6">
        <f>IF(J78=0,0,L78/J78)</f>
        <v>0</v>
      </c>
      <c r="Q78" s="6">
        <f>IF(L78=0,0,L78/K78)</f>
        <v>0</v>
      </c>
    </row>
    <row r="79" spans="1:17" x14ac:dyDescent="0.25">
      <c r="A79" s="12" t="s">
        <v>181</v>
      </c>
      <c r="B79" s="12" t="s">
        <v>182</v>
      </c>
      <c r="C79" s="12" t="s">
        <v>178</v>
      </c>
      <c r="D79" s="12" t="s">
        <v>81</v>
      </c>
      <c r="E79" s="12" t="s">
        <v>47</v>
      </c>
      <c r="F79" s="12" t="s">
        <v>46</v>
      </c>
      <c r="G79" s="10">
        <v>0</v>
      </c>
      <c r="H79" s="10">
        <v>137997.1</v>
      </c>
      <c r="I79" s="10">
        <v>137997.1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1</v>
      </c>
      <c r="P79" s="6">
        <f>IF(J79=0,0,L79/J79)</f>
        <v>0</v>
      </c>
      <c r="Q79" s="6">
        <f>IF(L79=0,0,L79/K79)</f>
        <v>0</v>
      </c>
    </row>
    <row r="80" spans="1:17" x14ac:dyDescent="0.25">
      <c r="A80" s="12" t="s">
        <v>183</v>
      </c>
      <c r="B80" s="12" t="s">
        <v>184</v>
      </c>
      <c r="C80" s="12" t="s">
        <v>178</v>
      </c>
      <c r="D80" s="12" t="s">
        <v>81</v>
      </c>
      <c r="E80" s="12" t="s">
        <v>47</v>
      </c>
      <c r="F80" s="12" t="s">
        <v>46</v>
      </c>
      <c r="G80" s="10">
        <v>0</v>
      </c>
      <c r="H80" s="10">
        <v>340600</v>
      </c>
      <c r="I80" s="10">
        <v>340600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1</v>
      </c>
      <c r="P80" s="6">
        <f>IF(J80=0,0,L80/J80)</f>
        <v>0</v>
      </c>
      <c r="Q80" s="6">
        <f>IF(L80=0,0,L80/K80)</f>
        <v>0</v>
      </c>
    </row>
    <row r="81" spans="1:18" x14ac:dyDescent="0.25">
      <c r="A81" s="12" t="s">
        <v>185</v>
      </c>
      <c r="B81" s="12" t="s">
        <v>186</v>
      </c>
      <c r="C81" s="12" t="s">
        <v>178</v>
      </c>
      <c r="D81" s="12" t="s">
        <v>81</v>
      </c>
      <c r="E81" s="12" t="s">
        <v>47</v>
      </c>
      <c r="F81" s="12" t="s">
        <v>46</v>
      </c>
      <c r="G81" s="10">
        <v>0</v>
      </c>
      <c r="H81" s="10">
        <v>150000</v>
      </c>
      <c r="I81" s="10">
        <v>150000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1</v>
      </c>
      <c r="P81" s="6">
        <f>IF(J81=0,0,L81/J81)</f>
        <v>0</v>
      </c>
      <c r="Q81" s="6">
        <f>IF(L81=0,0,L81/K81)</f>
        <v>0</v>
      </c>
    </row>
    <row r="82" spans="1:18" x14ac:dyDescent="0.25">
      <c r="A82" s="12" t="s">
        <v>187</v>
      </c>
      <c r="B82" s="12" t="s">
        <v>188</v>
      </c>
      <c r="C82" s="12" t="s">
        <v>178</v>
      </c>
      <c r="D82" s="12" t="s">
        <v>81</v>
      </c>
      <c r="E82" s="12" t="s">
        <v>47</v>
      </c>
      <c r="F82" s="12" t="s">
        <v>46</v>
      </c>
      <c r="G82" s="10">
        <v>0</v>
      </c>
      <c r="H82" s="10">
        <v>748200</v>
      </c>
      <c r="I82" s="10">
        <v>748200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1</v>
      </c>
      <c r="P82" s="6">
        <f>IF(J82=0,0,L82/J82)</f>
        <v>0</v>
      </c>
      <c r="Q82" s="6">
        <f>IF(L82=0,0,L82/K82)</f>
        <v>0</v>
      </c>
    </row>
    <row r="83" spans="1:18" x14ac:dyDescent="0.25">
      <c r="G83" s="11">
        <f>SUM(G4:G82)</f>
        <v>71366070.729999989</v>
      </c>
      <c r="H83" s="11">
        <f>SUM(H4:H82)</f>
        <v>87133083.189999983</v>
      </c>
      <c r="I83" s="11">
        <f>SUM(I4:I82)</f>
        <v>52681444.99000001</v>
      </c>
      <c r="P83" s="14">
        <f t="shared" ref="P83" si="0">IF(J83=0,0,L83/J83)</f>
        <v>0</v>
      </c>
      <c r="Q83" s="14">
        <f t="shared" ref="Q83" si="1">IF(L83=0,0,L83/K83)</f>
        <v>0</v>
      </c>
      <c r="R83" s="13"/>
    </row>
    <row r="84" spans="1:18" x14ac:dyDescent="0.25">
      <c r="P84" s="13"/>
      <c r="Q84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2024-10-18T16:36:17Z</dcterms:modified>
</cp:coreProperties>
</file>